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1 INFORMACION CONTABLE\"/>
    </mc:Choice>
  </mc:AlternateContent>
  <bookViews>
    <workbookView xWindow="0" yWindow="0" windowWidth="24000" windowHeight="9600"/>
  </bookViews>
  <sheets>
    <sheet name="ANALITICO DEL ACTIVO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H34" i="2"/>
  <c r="G34" i="2"/>
  <c r="D33" i="2"/>
  <c r="G33" i="2" s="1"/>
  <c r="H33" i="2" s="1"/>
  <c r="G32" i="2"/>
  <c r="H32" i="2" s="1"/>
  <c r="D32" i="2"/>
  <c r="D31" i="2"/>
  <c r="G31" i="2" s="1"/>
  <c r="H31" i="2" s="1"/>
  <c r="G30" i="2"/>
  <c r="H30" i="2" s="1"/>
  <c r="D30" i="2"/>
  <c r="D29" i="2"/>
  <c r="G29" i="2" s="1"/>
  <c r="H29" i="2" s="1"/>
  <c r="G28" i="2"/>
  <c r="H28" i="2" s="1"/>
  <c r="D28" i="2"/>
  <c r="D27" i="2"/>
  <c r="G27" i="2" s="1"/>
  <c r="H27" i="2" s="1"/>
  <c r="G26" i="2"/>
  <c r="H26" i="2" s="1"/>
  <c r="D26" i="2"/>
  <c r="F24" i="2"/>
  <c r="E24" i="2"/>
  <c r="D24" i="2"/>
  <c r="G22" i="2"/>
  <c r="H22" i="2" s="1"/>
  <c r="D22" i="2"/>
  <c r="D21" i="2"/>
  <c r="G21" i="2" s="1"/>
  <c r="H21" i="2" s="1"/>
  <c r="G20" i="2"/>
  <c r="H20" i="2" s="1"/>
  <c r="D20" i="2"/>
  <c r="D19" i="2"/>
  <c r="G19" i="2" s="1"/>
  <c r="H19" i="2" s="1"/>
  <c r="G18" i="2"/>
  <c r="H18" i="2" s="1"/>
  <c r="D18" i="2"/>
  <c r="D17" i="2"/>
  <c r="G17" i="2" s="1"/>
  <c r="H17" i="2" s="1"/>
  <c r="G16" i="2"/>
  <c r="H16" i="2" s="1"/>
  <c r="H14" i="2" s="1"/>
  <c r="D16" i="2"/>
  <c r="F14" i="2"/>
  <c r="F36" i="2" s="1"/>
  <c r="E14" i="2"/>
  <c r="D14" i="2"/>
  <c r="D36" i="2" s="1"/>
  <c r="C2" i="2"/>
  <c r="H24" i="2" l="1"/>
  <c r="H36" i="2" s="1"/>
  <c r="G14" i="2"/>
  <c r="G24" i="2"/>
  <c r="G36" i="2" l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<sst xmlns="http://schemas.openxmlformats.org/spreadsheetml/2006/main" count="32" uniqueCount="32">
  <si>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</si>
  <si>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</si>
  <si>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</si>
  <si>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</si>
  <si>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</si>
  <si>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</si>
  <si>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</si>
  <si>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</si>
  <si>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</si>
  <si>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</si>
  <si>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</si>
  <si>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</si>
  <si>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</si>
  <si>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</si>
  <si>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</si>
  <si>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</si>
  <si>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</si>
  <si>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</si>
  <si>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</si>
  <si>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</si>
  <si>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</si>
  <si>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</si>
  <si>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</si>
  <si>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</si>
  <si>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</si>
  <si>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</si>
  <si>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</si>
  <si>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</si>
  <si>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</si>
  <si>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</si>
  <si>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</si>
  <si>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abril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</si>
</sst>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43" fontId="8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44</xdr:row>
      <xdr:rowOff>52916</xdr:rowOff>
    </xdr:from>
    <xdr:to>
      <xdr:col>2</xdr:col>
      <xdr:colOff>1546776</xdr:colOff>
      <xdr:row>45</xdr:row>
      <xdr:rowOff>576752</xdr:rowOff>
    </xdr:to>
    <xdr:sp macro="" textlink="">
      <xdr:nvSpPr>
        <xdr:cNvPr id="2" name="1 CuadroTexto">
          <a:extLst/>
        </xdr:cNvPr>
        <xdr:cNvSpPr txBox="1"/>
      </xdr:nvSpPr>
      <xdr:spPr>
        <a:xfrm>
          <a:off x="542924" y="8653991"/>
          <a:ext cx="2794552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7</xdr:col>
      <xdr:colOff>244792</xdr:colOff>
      <xdr:row>45</xdr:row>
      <xdr:rowOff>556991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429375" y="8601075"/>
          <a:ext cx="304514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6772.2915000000003</v>
          </cell>
        </row>
        <row r="17">
          <cell r="C17">
            <v>2128.4803000000002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30">
          <cell r="C30">
            <v>0</v>
          </cell>
        </row>
        <row r="31">
          <cell r="C31">
            <v>177310.79</v>
          </cell>
        </row>
        <row r="32">
          <cell r="C32">
            <v>62612.92</v>
          </cell>
        </row>
        <row r="33">
          <cell r="C33">
            <v>0</v>
          </cell>
        </row>
        <row r="34">
          <cell r="C34">
            <v>-47921.49</v>
          </cell>
        </row>
        <row r="35">
          <cell r="C35">
            <v>10.29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K19" sqref="K19"/>
    </sheetView>
  </sheetViews>
  <sheetFormatPr baseColWidth="10" defaultRowHeight="15" x14ac:dyDescent="0.25"/>
  <sheetData>
    <row r="1" spans="1:10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3"/>
      <c r="C2" s="40" t="e">
        <f>+'[1]FLUJOS EFEC'!#REF!</f>
        <v>#REF!</v>
      </c>
      <c r="D2" s="40"/>
      <c r="E2" s="40"/>
      <c r="F2" s="40"/>
      <c r="G2" s="40"/>
      <c r="H2" s="3"/>
      <c r="I2" s="3"/>
      <c r="J2" s="4"/>
    </row>
    <row r="3" spans="1:10" x14ac:dyDescent="0.25">
      <c r="A3" s="1"/>
      <c r="B3" s="3"/>
      <c r="C3" s="40" t="s">
        <v>0</v>
      </c>
      <c r="D3" s="40"/>
      <c r="E3" s="40"/>
      <c r="F3" s="40"/>
      <c r="G3" s="40"/>
      <c r="H3" s="3"/>
      <c r="I3" s="3"/>
      <c r="J3" s="4"/>
    </row>
    <row r="4" spans="1:10" x14ac:dyDescent="0.25">
      <c r="A4" s="1"/>
      <c r="B4" s="3"/>
      <c r="C4" s="40" t="s">
        <v>31</v>
      </c>
      <c r="D4" s="40"/>
      <c r="E4" s="40"/>
      <c r="F4" s="40"/>
      <c r="G4" s="40"/>
      <c r="H4" s="3"/>
      <c r="I4" s="3"/>
      <c r="J4" s="4"/>
    </row>
    <row r="5" spans="1:10" x14ac:dyDescent="0.25">
      <c r="A5" s="1"/>
      <c r="B5" s="3"/>
      <c r="C5" s="40" t="s">
        <v>1</v>
      </c>
      <c r="D5" s="40"/>
      <c r="E5" s="40"/>
      <c r="F5" s="40"/>
      <c r="G5" s="40"/>
      <c r="H5" s="3"/>
      <c r="I5" s="3"/>
      <c r="J5" s="4"/>
    </row>
    <row r="6" spans="1:10" x14ac:dyDescent="0.25">
      <c r="A6" s="42"/>
      <c r="B6" s="42"/>
      <c r="C6" s="42"/>
      <c r="D6" s="42"/>
      <c r="E6" s="42"/>
      <c r="F6" s="42"/>
      <c r="G6" s="42"/>
      <c r="H6" s="42"/>
      <c r="I6" s="42"/>
      <c r="J6" s="1"/>
    </row>
    <row r="7" spans="1:10" ht="15.75" thickBot="1" x14ac:dyDescent="0.3">
      <c r="A7" s="42"/>
      <c r="B7" s="42"/>
      <c r="C7" s="42"/>
      <c r="D7" s="42"/>
      <c r="E7" s="42"/>
      <c r="F7" s="42"/>
      <c r="G7" s="42"/>
      <c r="H7" s="42"/>
      <c r="I7" s="42"/>
      <c r="J7" s="1"/>
    </row>
    <row r="8" spans="1:10" ht="23.25" thickBot="1" x14ac:dyDescent="0.3">
      <c r="A8" s="5"/>
      <c r="B8" s="43" t="s">
        <v>2</v>
      </c>
      <c r="C8" s="44"/>
      <c r="D8" s="6" t="s">
        <v>3</v>
      </c>
      <c r="E8" s="6" t="s">
        <v>4</v>
      </c>
      <c r="F8" s="7" t="s">
        <v>5</v>
      </c>
      <c r="G8" s="7" t="s">
        <v>6</v>
      </c>
      <c r="H8" s="8" t="s">
        <v>7</v>
      </c>
      <c r="I8" s="9"/>
      <c r="J8" s="10"/>
    </row>
    <row r="9" spans="1:10" ht="15.75" thickBot="1" x14ac:dyDescent="0.3">
      <c r="A9" s="11"/>
      <c r="B9" s="45"/>
      <c r="C9" s="46"/>
      <c r="D9" s="6">
        <v>1</v>
      </c>
      <c r="E9" s="6">
        <v>2</v>
      </c>
      <c r="F9" s="7">
        <v>3</v>
      </c>
      <c r="G9" s="7" t="s">
        <v>8</v>
      </c>
      <c r="H9" s="8" t="s">
        <v>9</v>
      </c>
      <c r="I9" s="9"/>
      <c r="J9" s="10"/>
    </row>
    <row r="10" spans="1:10" x14ac:dyDescent="0.25">
      <c r="A10" s="47"/>
      <c r="B10" s="42"/>
      <c r="C10" s="42"/>
      <c r="D10" s="42"/>
      <c r="E10" s="42"/>
      <c r="F10" s="42"/>
      <c r="G10" s="42"/>
      <c r="H10" s="42"/>
      <c r="I10" s="48"/>
      <c r="J10" s="1"/>
    </row>
    <row r="11" spans="1:10" x14ac:dyDescent="0.25">
      <c r="A11" s="49"/>
      <c r="B11" s="50"/>
      <c r="C11" s="50"/>
      <c r="D11" s="50"/>
      <c r="E11" s="50"/>
      <c r="F11" s="50"/>
      <c r="G11" s="50"/>
      <c r="H11" s="50"/>
      <c r="I11" s="51"/>
      <c r="J11" s="4"/>
    </row>
    <row r="12" spans="1:10" x14ac:dyDescent="0.25">
      <c r="A12" s="12"/>
      <c r="B12" s="52" t="s">
        <v>10</v>
      </c>
      <c r="C12" s="52"/>
      <c r="D12" s="13"/>
      <c r="E12" s="13"/>
      <c r="F12" s="13"/>
      <c r="G12" s="13"/>
      <c r="H12" s="13"/>
      <c r="I12" s="14"/>
      <c r="J12" s="4"/>
    </row>
    <row r="13" spans="1:10" x14ac:dyDescent="0.25">
      <c r="A13" s="12"/>
      <c r="B13" s="15"/>
      <c r="C13" s="15"/>
      <c r="D13" s="13"/>
      <c r="E13" s="13"/>
      <c r="F13" s="13"/>
      <c r="G13" s="13"/>
      <c r="H13" s="13"/>
      <c r="I13" s="14"/>
      <c r="J13" s="4"/>
    </row>
    <row r="14" spans="1:10" x14ac:dyDescent="0.25">
      <c r="A14" s="16"/>
      <c r="B14" s="53" t="s">
        <v>11</v>
      </c>
      <c r="C14" s="53"/>
      <c r="D14" s="17">
        <f>SUM(D16:D22)</f>
        <v>8900.7718000000004</v>
      </c>
      <c r="E14" s="17">
        <f>SUM(E16:E22)</f>
        <v>102498.03</v>
      </c>
      <c r="F14" s="17">
        <f>SUM(F16:F22)</f>
        <v>98974.5</v>
      </c>
      <c r="G14" s="17">
        <f>SUM(G16:G22)</f>
        <v>12424.301799999994</v>
      </c>
      <c r="H14" s="18">
        <f>SUM(H16:H22)</f>
        <v>3523.5299999999943</v>
      </c>
      <c r="I14" s="19"/>
      <c r="J14" s="4"/>
    </row>
    <row r="15" spans="1:10" x14ac:dyDescent="0.25">
      <c r="A15" s="20"/>
      <c r="B15" s="2"/>
      <c r="C15" s="2"/>
      <c r="D15" s="21"/>
      <c r="E15" s="21"/>
      <c r="F15" s="21"/>
      <c r="G15" s="21"/>
      <c r="H15" s="21"/>
      <c r="I15" s="22"/>
      <c r="J15" s="4"/>
    </row>
    <row r="16" spans="1:10" x14ac:dyDescent="0.25">
      <c r="A16" s="20"/>
      <c r="B16" s="41" t="s">
        <v>12</v>
      </c>
      <c r="C16" s="41"/>
      <c r="D16" s="23">
        <f>+'[1]SIT FINAN'!C15</f>
        <v>0</v>
      </c>
      <c r="E16" s="24">
        <v>102368.56</v>
      </c>
      <c r="F16" s="24">
        <v>98219.77</v>
      </c>
      <c r="G16" s="25">
        <f>D16+E16-F16</f>
        <v>4148.7899999999936</v>
      </c>
      <c r="H16" s="18">
        <f t="shared" ref="H16:H22" si="0">G16-D16</f>
        <v>4148.7899999999936</v>
      </c>
      <c r="I16" s="22"/>
      <c r="J16" s="4"/>
    </row>
    <row r="17" spans="1:10" x14ac:dyDescent="0.25">
      <c r="A17" s="20"/>
      <c r="B17" s="41" t="s">
        <v>13</v>
      </c>
      <c r="C17" s="41"/>
      <c r="D17" s="23">
        <f>'[1]SIT FINAN'!C16</f>
        <v>6772.2915000000003</v>
      </c>
      <c r="E17" s="23">
        <v>129.47</v>
      </c>
      <c r="F17" s="23">
        <v>754.73</v>
      </c>
      <c r="G17" s="26">
        <f t="shared" ref="G17:G22" si="1">D17+E17-F17</f>
        <v>6147.031500000001</v>
      </c>
      <c r="H17" s="18">
        <f t="shared" si="0"/>
        <v>-625.25999999999931</v>
      </c>
      <c r="I17" s="22"/>
      <c r="J17" s="4"/>
    </row>
    <row r="18" spans="1:10" x14ac:dyDescent="0.25">
      <c r="A18" s="20"/>
      <c r="B18" s="41" t="s">
        <v>14</v>
      </c>
      <c r="C18" s="41"/>
      <c r="D18" s="23">
        <f>'[1]SIT FINAN'!C17</f>
        <v>2128.4803000000002</v>
      </c>
      <c r="E18" s="23">
        <v>0</v>
      </c>
      <c r="F18" s="23">
        <v>0</v>
      </c>
      <c r="G18" s="26">
        <f>D18+E18-F18</f>
        <v>2128.4803000000002</v>
      </c>
      <c r="H18" s="18">
        <f t="shared" si="0"/>
        <v>0</v>
      </c>
      <c r="I18" s="22"/>
      <c r="J18" s="4"/>
    </row>
    <row r="19" spans="1:10" x14ac:dyDescent="0.25">
      <c r="A19" s="20"/>
      <c r="B19" s="41" t="s">
        <v>15</v>
      </c>
      <c r="C19" s="41"/>
      <c r="D19" s="23">
        <f>'[1]SIT FINAN'!C18</f>
        <v>0</v>
      </c>
      <c r="E19" s="23">
        <v>0</v>
      </c>
      <c r="F19" s="23">
        <v>0</v>
      </c>
      <c r="G19" s="26">
        <f t="shared" si="1"/>
        <v>0</v>
      </c>
      <c r="H19" s="26">
        <f t="shared" si="0"/>
        <v>0</v>
      </c>
      <c r="I19" s="22"/>
      <c r="J19" s="4"/>
    </row>
    <row r="20" spans="1:10" x14ac:dyDescent="0.25">
      <c r="A20" s="20"/>
      <c r="B20" s="41" t="s">
        <v>16</v>
      </c>
      <c r="C20" s="41"/>
      <c r="D20" s="23">
        <f>'[1]SIT FINAN'!C19</f>
        <v>0</v>
      </c>
      <c r="E20" s="23">
        <v>0</v>
      </c>
      <c r="F20" s="23">
        <v>0</v>
      </c>
      <c r="G20" s="26">
        <f t="shared" si="1"/>
        <v>0</v>
      </c>
      <c r="H20" s="26">
        <f t="shared" si="0"/>
        <v>0</v>
      </c>
      <c r="I20" s="22"/>
      <c r="J20" s="4"/>
    </row>
    <row r="21" spans="1:10" x14ac:dyDescent="0.25">
      <c r="A21" s="20"/>
      <c r="B21" s="41" t="s">
        <v>17</v>
      </c>
      <c r="C21" s="41"/>
      <c r="D21" s="23">
        <f>'[1]SIT FINAN'!C20</f>
        <v>0</v>
      </c>
      <c r="E21" s="23">
        <v>0</v>
      </c>
      <c r="F21" s="23">
        <v>0</v>
      </c>
      <c r="G21" s="26">
        <f t="shared" si="1"/>
        <v>0</v>
      </c>
      <c r="H21" s="26">
        <f t="shared" si="0"/>
        <v>0</v>
      </c>
      <c r="I21" s="22"/>
      <c r="J21" s="4"/>
    </row>
    <row r="22" spans="1:10" x14ac:dyDescent="0.25">
      <c r="A22" s="20"/>
      <c r="B22" s="41" t="s">
        <v>18</v>
      </c>
      <c r="C22" s="41"/>
      <c r="D22" s="23">
        <f>'[1]SIT FINAN'!C21</f>
        <v>0</v>
      </c>
      <c r="E22" s="23">
        <v>0</v>
      </c>
      <c r="F22" s="23">
        <v>0</v>
      </c>
      <c r="G22" s="26">
        <f t="shared" si="1"/>
        <v>0</v>
      </c>
      <c r="H22" s="26">
        <f t="shared" si="0"/>
        <v>0</v>
      </c>
      <c r="I22" s="22"/>
      <c r="J22" s="27"/>
    </row>
    <row r="23" spans="1:10" x14ac:dyDescent="0.25">
      <c r="A23" s="20"/>
      <c r="B23" s="38"/>
      <c r="C23" s="38"/>
      <c r="D23" s="28"/>
      <c r="E23" s="28"/>
      <c r="F23" s="28"/>
      <c r="G23" s="28"/>
      <c r="H23" s="28"/>
      <c r="I23" s="22"/>
      <c r="J23" s="27"/>
    </row>
    <row r="24" spans="1:10" x14ac:dyDescent="0.25">
      <c r="A24" s="16"/>
      <c r="B24" s="53" t="s">
        <v>19</v>
      </c>
      <c r="C24" s="53"/>
      <c r="D24" s="17">
        <f>SUM(D26:D34)</f>
        <v>192012.51000000004</v>
      </c>
      <c r="E24" s="17">
        <f>SUM(E26:E34)</f>
        <v>4645</v>
      </c>
      <c r="F24" s="17">
        <f>SUM(F26:F34)</f>
        <v>2170.58</v>
      </c>
      <c r="G24" s="17">
        <f>SUM(G26:G34)</f>
        <v>194486.93000000005</v>
      </c>
      <c r="H24" s="29">
        <f>SUM(H26:H34)</f>
        <v>2474.42</v>
      </c>
      <c r="I24" s="19"/>
      <c r="J24" s="27"/>
    </row>
    <row r="25" spans="1:10" x14ac:dyDescent="0.25">
      <c r="A25" s="20"/>
      <c r="B25" s="2"/>
      <c r="C25" s="38"/>
      <c r="D25" s="21"/>
      <c r="E25" s="21"/>
      <c r="F25" s="21"/>
      <c r="G25" s="21"/>
      <c r="H25" s="21"/>
      <c r="I25" s="22"/>
      <c r="J25" s="27"/>
    </row>
    <row r="26" spans="1:10" x14ac:dyDescent="0.25">
      <c r="A26" s="20"/>
      <c r="B26" s="41" t="s">
        <v>20</v>
      </c>
      <c r="C26" s="41"/>
      <c r="D26" s="23">
        <f>'[1]SIT FINAN'!B28</f>
        <v>0</v>
      </c>
      <c r="E26" s="23">
        <v>0</v>
      </c>
      <c r="F26" s="23">
        <v>0</v>
      </c>
      <c r="G26" s="26">
        <f t="shared" ref="G26:G33" si="2">D26+E26-F26</f>
        <v>0</v>
      </c>
      <c r="H26" s="26">
        <f>G26-D26</f>
        <v>0</v>
      </c>
      <c r="I26" s="22"/>
      <c r="J26" s="27"/>
    </row>
    <row r="27" spans="1:10" x14ac:dyDescent="0.25">
      <c r="A27" s="20"/>
      <c r="B27" s="41" t="s">
        <v>21</v>
      </c>
      <c r="C27" s="41"/>
      <c r="D27" s="23">
        <f>'[1]SIT FINAN'!B29</f>
        <v>0</v>
      </c>
      <c r="E27" s="23">
        <v>0</v>
      </c>
      <c r="F27" s="23">
        <v>0</v>
      </c>
      <c r="G27" s="26">
        <f t="shared" si="2"/>
        <v>0</v>
      </c>
      <c r="H27" s="26">
        <f t="shared" ref="H27:H33" si="3">G27-D27</f>
        <v>0</v>
      </c>
      <c r="I27" s="22"/>
      <c r="J27" s="27"/>
    </row>
    <row r="28" spans="1:10" x14ac:dyDescent="0.25">
      <c r="A28" s="20"/>
      <c r="B28" s="41" t="s">
        <v>22</v>
      </c>
      <c r="C28" s="41"/>
      <c r="D28" s="23">
        <f>'[1]SIT FINAN'!C30</f>
        <v>0</v>
      </c>
      <c r="E28" s="23">
        <v>0</v>
      </c>
      <c r="F28" s="23">
        <v>0</v>
      </c>
      <c r="G28" s="26">
        <f>D28+E28-F28</f>
        <v>0</v>
      </c>
      <c r="H28" s="26">
        <f t="shared" si="3"/>
        <v>0</v>
      </c>
      <c r="I28" s="22"/>
      <c r="J28" s="27"/>
    </row>
    <row r="29" spans="1:10" x14ac:dyDescent="0.25">
      <c r="A29" s="20"/>
      <c r="B29" s="41" t="s">
        <v>23</v>
      </c>
      <c r="C29" s="41"/>
      <c r="D29" s="23">
        <f>+'[1]SIT FINAN'!C31</f>
        <v>177310.79</v>
      </c>
      <c r="E29" s="23">
        <v>0</v>
      </c>
      <c r="F29" s="23">
        <v>0</v>
      </c>
      <c r="G29" s="26">
        <f>D29+E29-F29</f>
        <v>177310.79</v>
      </c>
      <c r="H29" s="18">
        <f t="shared" si="3"/>
        <v>0</v>
      </c>
      <c r="I29" s="22"/>
      <c r="J29" s="27"/>
    </row>
    <row r="30" spans="1:10" x14ac:dyDescent="0.25">
      <c r="A30" s="20"/>
      <c r="B30" s="41" t="s">
        <v>24</v>
      </c>
      <c r="C30" s="41"/>
      <c r="D30" s="23">
        <f>+'[1]SIT FINAN'!C32</f>
        <v>62612.92</v>
      </c>
      <c r="E30" s="23">
        <v>0</v>
      </c>
      <c r="F30" s="23">
        <v>0</v>
      </c>
      <c r="G30" s="26">
        <f t="shared" si="2"/>
        <v>62612.92</v>
      </c>
      <c r="H30" s="26">
        <f t="shared" si="3"/>
        <v>0</v>
      </c>
      <c r="I30" s="22"/>
      <c r="J30" s="27"/>
    </row>
    <row r="31" spans="1:10" x14ac:dyDescent="0.25">
      <c r="A31" s="20"/>
      <c r="B31" s="41" t="s">
        <v>25</v>
      </c>
      <c r="C31" s="41"/>
      <c r="D31" s="18">
        <f>+'[1]SIT FINAN'!C33</f>
        <v>0</v>
      </c>
      <c r="E31" s="18">
        <v>0</v>
      </c>
      <c r="F31" s="18">
        <v>2170.58</v>
      </c>
      <c r="G31" s="18">
        <f>D31+E31-F31</f>
        <v>-2170.58</v>
      </c>
      <c r="H31" s="18">
        <f>G31-D31</f>
        <v>-2170.58</v>
      </c>
      <c r="I31" s="22"/>
      <c r="J31" s="27"/>
    </row>
    <row r="32" spans="1:10" x14ac:dyDescent="0.25">
      <c r="A32" s="20"/>
      <c r="B32" s="41" t="s">
        <v>26</v>
      </c>
      <c r="C32" s="41"/>
      <c r="D32" s="18">
        <f>+'[1]SIT FINAN'!C34</f>
        <v>-47921.49</v>
      </c>
      <c r="E32" s="23">
        <v>0</v>
      </c>
      <c r="F32" s="23">
        <v>0</v>
      </c>
      <c r="G32" s="26">
        <f>D32+E32-F32</f>
        <v>-47921.49</v>
      </c>
      <c r="H32" s="26">
        <f t="shared" si="3"/>
        <v>0</v>
      </c>
      <c r="I32" s="22"/>
      <c r="J32" s="27"/>
    </row>
    <row r="33" spans="1:10" x14ac:dyDescent="0.25">
      <c r="A33" s="20"/>
      <c r="B33" s="41" t="s">
        <v>27</v>
      </c>
      <c r="C33" s="41"/>
      <c r="D33" s="18">
        <f>+'[1]SIT FINAN'!C35</f>
        <v>10.29</v>
      </c>
      <c r="E33" s="23">
        <v>0</v>
      </c>
      <c r="F33" s="23">
        <v>0</v>
      </c>
      <c r="G33" s="26">
        <f t="shared" si="2"/>
        <v>10.29</v>
      </c>
      <c r="H33" s="26">
        <f t="shared" si="3"/>
        <v>0</v>
      </c>
      <c r="I33" s="22"/>
      <c r="J33" s="27"/>
    </row>
    <row r="34" spans="1:10" x14ac:dyDescent="0.25">
      <c r="A34" s="20"/>
      <c r="B34" s="41" t="s">
        <v>28</v>
      </c>
      <c r="C34" s="41"/>
      <c r="D34" s="18">
        <v>0</v>
      </c>
      <c r="E34" s="23">
        <v>4645</v>
      </c>
      <c r="F34" s="23">
        <v>0</v>
      </c>
      <c r="G34" s="26">
        <f>D34+E34-F34</f>
        <v>4645</v>
      </c>
      <c r="H34" s="26">
        <f>G34-D34</f>
        <v>4645</v>
      </c>
      <c r="I34" s="22"/>
      <c r="J34" s="27"/>
    </row>
    <row r="35" spans="1:10" x14ac:dyDescent="0.25">
      <c r="A35" s="20"/>
      <c r="B35" s="38"/>
      <c r="C35" s="38"/>
      <c r="D35" s="28"/>
      <c r="E35" s="21"/>
      <c r="F35" s="21"/>
      <c r="G35" s="21"/>
      <c r="H35" s="21"/>
      <c r="I35" s="22"/>
      <c r="J35" s="27"/>
    </row>
    <row r="36" spans="1:10" x14ac:dyDescent="0.25">
      <c r="A36" s="12"/>
      <c r="B36" s="52" t="s">
        <v>29</v>
      </c>
      <c r="C36" s="52"/>
      <c r="D36" s="17">
        <f>D14+D24</f>
        <v>200913.28180000003</v>
      </c>
      <c r="E36" s="17">
        <f>E14+E24</f>
        <v>107143.03</v>
      </c>
      <c r="F36" s="17">
        <f>F14+F24</f>
        <v>101145.08</v>
      </c>
      <c r="G36" s="17">
        <f>G14+G24</f>
        <v>206911.23180000004</v>
      </c>
      <c r="H36" s="18">
        <f>H14+H24</f>
        <v>5997.9499999999944</v>
      </c>
      <c r="I36" s="14"/>
      <c r="J36" s="27"/>
    </row>
    <row r="37" spans="1:10" x14ac:dyDescent="0.25">
      <c r="A37" s="56"/>
      <c r="B37" s="57"/>
      <c r="C37" s="57"/>
      <c r="D37" s="57"/>
      <c r="E37" s="57"/>
      <c r="F37" s="57"/>
      <c r="G37" s="57"/>
      <c r="H37" s="57"/>
      <c r="I37" s="58"/>
      <c r="J37" s="27"/>
    </row>
    <row r="38" spans="1:10" x14ac:dyDescent="0.25">
      <c r="A38" s="30"/>
      <c r="B38" s="31"/>
      <c r="C38" s="32"/>
      <c r="D38" s="27"/>
      <c r="E38" s="30"/>
      <c r="F38" s="30"/>
      <c r="G38" s="30"/>
      <c r="H38" s="30"/>
      <c r="I38" s="30"/>
      <c r="J38" s="27"/>
    </row>
    <row r="39" spans="1:10" x14ac:dyDescent="0.25">
      <c r="A39" s="1"/>
      <c r="B39" s="59" t="s">
        <v>30</v>
      </c>
      <c r="C39" s="59"/>
      <c r="D39" s="59"/>
      <c r="E39" s="59"/>
      <c r="F39" s="59"/>
      <c r="G39" s="59"/>
      <c r="H39" s="59"/>
      <c r="I39" s="33"/>
      <c r="J39" s="33"/>
    </row>
    <row r="40" spans="1:10" x14ac:dyDescent="0.25">
      <c r="A40" s="1"/>
      <c r="B40" s="39"/>
      <c r="C40" s="39"/>
      <c r="D40" s="39"/>
      <c r="E40" s="39"/>
      <c r="F40" s="39"/>
      <c r="G40" s="39"/>
      <c r="H40" s="39"/>
      <c r="I40" s="33"/>
      <c r="J40" s="33"/>
    </row>
    <row r="41" spans="1:10" x14ac:dyDescent="0.25">
      <c r="A41" s="1"/>
      <c r="B41" s="39"/>
      <c r="C41" s="39"/>
      <c r="D41" s="39"/>
      <c r="E41" s="39"/>
      <c r="F41" s="39"/>
      <c r="G41" s="39"/>
      <c r="H41" s="39"/>
      <c r="I41" s="33"/>
      <c r="J41" s="33"/>
    </row>
    <row r="42" spans="1:10" x14ac:dyDescent="0.25">
      <c r="A42" s="1"/>
      <c r="B42" s="39"/>
      <c r="C42" s="39"/>
      <c r="D42" s="39"/>
      <c r="E42" s="39"/>
      <c r="F42" s="39"/>
      <c r="G42" s="39"/>
      <c r="H42" s="39"/>
      <c r="I42" s="33"/>
      <c r="J42" s="33"/>
    </row>
    <row r="43" spans="1:10" x14ac:dyDescent="0.25">
      <c r="A43" s="1"/>
      <c r="B43" s="39"/>
      <c r="C43" s="39"/>
      <c r="D43" s="39"/>
      <c r="E43" s="34"/>
      <c r="F43" s="39"/>
      <c r="G43" s="39"/>
      <c r="H43" s="39"/>
      <c r="I43" s="33"/>
      <c r="J43" s="33"/>
    </row>
    <row r="44" spans="1:10" x14ac:dyDescent="0.25">
      <c r="A44" s="1"/>
      <c r="B44" s="39"/>
      <c r="C44" s="39"/>
      <c r="D44" s="39"/>
      <c r="E44" s="39"/>
      <c r="F44" s="39"/>
      <c r="G44" s="39"/>
      <c r="H44" s="39"/>
      <c r="I44" s="33"/>
      <c r="J44" s="33"/>
    </row>
    <row r="45" spans="1:10" x14ac:dyDescent="0.25">
      <c r="A45" s="1"/>
      <c r="B45" s="54"/>
      <c r="C45" s="54"/>
      <c r="D45" s="35"/>
      <c r="E45" s="36"/>
      <c r="F45" s="54"/>
      <c r="G45" s="54"/>
      <c r="H45" s="37"/>
      <c r="I45" s="35"/>
      <c r="J45" s="27"/>
    </row>
    <row r="46" spans="1:10" x14ac:dyDescent="0.25">
      <c r="A46" s="1"/>
      <c r="B46" s="55"/>
      <c r="C46" s="55"/>
      <c r="D46" s="35"/>
      <c r="E46" s="60"/>
      <c r="F46" s="60"/>
      <c r="G46" s="60"/>
      <c r="H46" s="60"/>
      <c r="I46" s="60"/>
      <c r="J46" s="60"/>
    </row>
  </sheetData>
  <mergeCells count="35">
    <mergeCell ref="B39:H39"/>
    <mergeCell ref="B45:C45"/>
    <mergeCell ref="F45:G45"/>
    <mergeCell ref="B46:C46"/>
    <mergeCell ref="E46:J46"/>
    <mergeCell ref="B31:C31"/>
    <mergeCell ref="B32:C32"/>
    <mergeCell ref="B33:C33"/>
    <mergeCell ref="B34:C34"/>
    <mergeCell ref="B36:C36"/>
    <mergeCell ref="A37:I37"/>
    <mergeCell ref="B24:C24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8:C9"/>
    <mergeCell ref="A10:I10"/>
    <mergeCell ref="A11:I11"/>
    <mergeCell ref="B12:C12"/>
    <mergeCell ref="B14:C14"/>
    <mergeCell ref="B16:C16"/>
    <mergeCell ref="C2:G2"/>
    <mergeCell ref="C3:G3"/>
    <mergeCell ref="C4:G4"/>
    <mergeCell ref="C5:G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DEL ACTIVO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2022-08-15T15:39:44Z</dcterms:modified>
</cp:coreProperties>
</file>